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orghumGrain Moisture Calculate" sheetId="1" r:id="rId1"/>
  </sheets>
  <definedNames>
    <definedName name="_xlfn.AGGREGATE" hidden="1">#NAME?</definedName>
  </definedNames>
  <calcPr fullCalcOnLoad="1"/>
</workbook>
</file>

<file path=xl/sharedStrings.xml><?xml version="1.0" encoding="utf-8"?>
<sst xmlns="http://schemas.openxmlformats.org/spreadsheetml/2006/main" count="27" uniqueCount="27">
  <si>
    <t>Standard</t>
  </si>
  <si>
    <t>Moisture</t>
  </si>
  <si>
    <t>.------------------------  Percent Grain Moisture  ------------------------</t>
  </si>
  <si>
    <t xml:space="preserve">   Dr. Calvin Trostle, Professor &amp; Extension agronomist, Lubbock, (806) 746-6101</t>
  </si>
  <si>
    <r>
      <t xml:space="preserve">      </t>
    </r>
    <r>
      <rPr>
        <u val="single"/>
        <sz val="10"/>
        <rFont val="Arial"/>
        <family val="2"/>
      </rPr>
      <t>ctrostle@ag.tamu.edu</t>
    </r>
  </si>
  <si>
    <t>Calculator</t>
  </si>
  <si>
    <t>Calculate your reduction in potential income based on actual field data.</t>
  </si>
  <si>
    <t>Grain % moisture (actual or estimated)</t>
  </si>
  <si>
    <t>Number of acres (per field or farm)</t>
  </si>
  <si>
    <t>Results</t>
  </si>
  <si>
    <t>Your Values</t>
  </si>
  <si>
    <t>Example</t>
  </si>
  <si>
    <t>Enter as XX.X (in %).</t>
  </si>
  <si>
    <t>Change in income per field or farm</t>
  </si>
  <si>
    <t>Change in income per acre ($/Ac)</t>
  </si>
  <si>
    <t>Enter the values you have in the shaded boxes below.</t>
  </si>
  <si>
    <t xml:space="preserve">   Reduced-Moisture Grain Decreases Income.</t>
  </si>
  <si>
    <t xml:space="preserve">    ($/cwt.)   </t>
  </si>
  <si>
    <t>Below is a table showing dollars lost per cwt. due to reduced grain moisture at different grain sorghum prices.  When grain is sold at lower moisture content than the standard moisture you lose the chance to "sell water."  The effective equivalent of dry grain is that you sell fewer units of grain (e.g., it takes more dry grain to give you a 100-lb., or cwt., pay unit), so you have fewer pay units, or lower yield and lower income.</t>
  </si>
  <si>
    <t>Price of Grain Sorghum</t>
  </si>
  <si>
    <t>Moisture Calculator for Sorghum Grain--</t>
  </si>
  <si>
    <t>Sorghum price per cwt. (in $/cwt.)</t>
  </si>
  <si>
    <t>Change in income per cwt. ($/cwt.)</t>
  </si>
  <si>
    <r>
      <t xml:space="preserve">Actual or estimated yield </t>
    </r>
    <r>
      <rPr>
        <b/>
        <sz val="10"/>
        <rFont val="Arial"/>
        <family val="2"/>
      </rPr>
      <t>(Lbs./Ac)</t>
    </r>
  </si>
  <si>
    <t>Use this calculator as an estimate--and as a financial incentive to harvest grain sorghum in timely fashion to retain income potential.</t>
  </si>
  <si>
    <t>To estimate your potential losses per cwt. for reduced moisture grain, use the above chart to find the per-cwt. "Dollars lost" based on sorghum grain price and actual or estimated %moisture for your grain.  Furthermore, you can multiply this value by actual or estimated cwt./A yield to determine per-acre reduction in income.  Finally, multiply your per-acre value by acres to estimate reduced income per field or farm.</t>
  </si>
  <si>
    <t>--------------  Dollars lost per cwt. due to reduced grain moisture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</si>
</sst>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0.000"/>
    <numFmt numFmtId="168" formatCode="0.0000"/>
    <numFmt numFmtId="169" formatCode="[$-409]dddd\,\ mmmm\ dd\,\ yyyy"/>
    <numFmt numFmtId="170" formatCode="[$-409]h:mm:ss\ AM/PM"/>
    <numFmt numFmtId="171" formatCode="#,##0.0"/>
    <numFmt numFmtId="172" formatCode="&quot;$&quot;#,##0"/>
    <numFmt numFmtId="173" formatCode="0.0%"/>
    <numFmt numFmtId="174" formatCode="&quot;$&quot;#,##0.00"/>
    <numFmt numFmtId="175" formatCode="&quot;$&quot;#,##0.000"/>
    <numFmt numFmtId="176" formatCode="&quot;$&quot;#,##0.0"/>
    <numFmt numFmtId="177" formatCode="[$-409]dddd\,\ mmmm\ d\,\ yyyy"/>
  </numFmts>
  <fonts count="60">
    <font>
      <sz val="10"/>
      <name val="Arial"/>
      <family val="0"/>
    </font>
    <font>
      <sz val="8"/>
      <name val="Arial"/>
      <family val="2"/>
    </font>
    <font>
      <b/>
      <sz val="10"/>
      <name val="Arial"/>
      <family val="2"/>
    </font>
    <font>
      <u val="single"/>
      <sz val="10"/>
      <name val="Arial"/>
      <family val="2"/>
    </font>
    <font>
      <b/>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u val="single"/>
      <sz val="10"/>
      <color indexed="9"/>
      <name val="Arial"/>
      <family val="2"/>
    </font>
    <font>
      <sz val="10"/>
      <color indexed="60"/>
      <name val="Arial"/>
      <family val="2"/>
    </font>
    <font>
      <b/>
      <sz val="10"/>
      <color indexed="60"/>
      <name val="Arial"/>
      <family val="2"/>
    </font>
    <font>
      <b/>
      <sz val="10"/>
      <color indexed="12"/>
      <name val="Arial"/>
      <family val="2"/>
    </font>
    <font>
      <sz val="10"/>
      <color indexed="12"/>
      <name val="Arial"/>
      <family val="2"/>
    </font>
    <font>
      <sz val="10"/>
      <color indexed="10"/>
      <name val="Arial"/>
      <family val="2"/>
    </font>
    <font>
      <i/>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u val="single"/>
      <sz val="10"/>
      <color theme="0"/>
      <name val="Arial"/>
      <family val="2"/>
    </font>
    <font>
      <sz val="10"/>
      <color rgb="FFC00000"/>
      <name val="Arial"/>
      <family val="2"/>
    </font>
    <font>
      <b/>
      <sz val="10"/>
      <color rgb="FFC00000"/>
      <name val="Arial"/>
      <family val="2"/>
    </font>
    <font>
      <b/>
      <sz val="10"/>
      <color rgb="FF0000FF"/>
      <name val="Arial"/>
      <family val="2"/>
    </font>
    <font>
      <sz val="10"/>
      <color rgb="FF0000FF"/>
      <name val="Arial"/>
      <family val="2"/>
    </font>
    <font>
      <sz val="10"/>
      <color rgb="FFFF0000"/>
      <name val="Arial"/>
      <family val="2"/>
    </font>
    <font>
      <i/>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9966"/>
        <bgColor indexed="64"/>
      </patternFill>
    </fill>
    <fill>
      <patternFill patternType="solid">
        <fgColor rgb="FFFFFF99"/>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
    <xf numFmtId="0" fontId="0" fillId="0" borderId="0" xfId="0" applyAlignment="1">
      <alignment/>
    </xf>
    <xf numFmtId="174" fontId="0" fillId="0" borderId="0" xfId="0" applyNumberFormat="1" applyAlignment="1">
      <alignment horizontal="center"/>
    </xf>
    <xf numFmtId="0" fontId="0" fillId="0" borderId="0" xfId="0" applyFont="1" applyAlignment="1">
      <alignment/>
    </xf>
    <xf numFmtId="174" fontId="52" fillId="33" borderId="0" xfId="0" applyNumberFormat="1" applyFont="1" applyFill="1" applyAlignment="1">
      <alignment horizontal="center"/>
    </xf>
    <xf numFmtId="0" fontId="53" fillId="33" borderId="10" xfId="0" applyFont="1" applyFill="1" applyBorder="1" applyAlignment="1">
      <alignment horizontal="left" wrapText="1"/>
    </xf>
    <xf numFmtId="0" fontId="0" fillId="34" borderId="11" xfId="0" applyFont="1" applyFill="1" applyBorder="1" applyAlignment="1">
      <alignment horizontal="center"/>
    </xf>
    <xf numFmtId="173" fontId="0" fillId="34" borderId="12" xfId="0" applyNumberFormat="1" applyFont="1" applyFill="1" applyBorder="1" applyAlignment="1">
      <alignment horizontal="center" wrapText="1"/>
    </xf>
    <xf numFmtId="173" fontId="52" fillId="33" borderId="13" xfId="0" applyNumberFormat="1" applyFont="1" applyFill="1" applyBorder="1" applyAlignment="1">
      <alignment horizontal="center"/>
    </xf>
    <xf numFmtId="0" fontId="0" fillId="33" borderId="0" xfId="0" applyFill="1" applyAlignment="1">
      <alignment/>
    </xf>
    <xf numFmtId="173" fontId="52" fillId="33" borderId="14" xfId="0" applyNumberFormat="1" applyFont="1" applyFill="1" applyBorder="1" applyAlignment="1">
      <alignment horizontal="center"/>
    </xf>
    <xf numFmtId="0" fontId="0" fillId="34" borderId="15" xfId="0" applyFont="1" applyFill="1" applyBorder="1" applyAlignment="1">
      <alignment horizontal="center"/>
    </xf>
    <xf numFmtId="0" fontId="0" fillId="0" borderId="0" xfId="0" applyFont="1" applyAlignment="1">
      <alignment wrapText="1"/>
    </xf>
    <xf numFmtId="0" fontId="2" fillId="0" borderId="0" xfId="0" applyFont="1" applyAlignment="1">
      <alignment/>
    </xf>
    <xf numFmtId="0" fontId="4" fillId="0" borderId="0" xfId="0" applyFont="1" applyAlignment="1">
      <alignment/>
    </xf>
    <xf numFmtId="0" fontId="54" fillId="0" borderId="0" xfId="0" applyFont="1" applyAlignment="1">
      <alignment/>
    </xf>
    <xf numFmtId="0" fontId="0" fillId="0" borderId="16" xfId="0" applyFont="1" applyBorder="1" applyAlignment="1">
      <alignment/>
    </xf>
    <xf numFmtId="0" fontId="0" fillId="0" borderId="17" xfId="0" applyBorder="1" applyAlignment="1">
      <alignment/>
    </xf>
    <xf numFmtId="0" fontId="0" fillId="0" borderId="16" xfId="0" applyBorder="1" applyAlignment="1">
      <alignment/>
    </xf>
    <xf numFmtId="0" fontId="55" fillId="0" borderId="0" xfId="0" applyFont="1" applyAlignment="1">
      <alignment horizontal="center"/>
    </xf>
    <xf numFmtId="0" fontId="0" fillId="0" borderId="15" xfId="0" applyBorder="1" applyAlignment="1">
      <alignment/>
    </xf>
    <xf numFmtId="0" fontId="56" fillId="0" borderId="0" xfId="0" applyFont="1" applyAlignment="1">
      <alignment horizontal="center"/>
    </xf>
    <xf numFmtId="0" fontId="0" fillId="0" borderId="17" xfId="0" applyFont="1" applyBorder="1" applyAlignment="1">
      <alignment horizontal="right"/>
    </xf>
    <xf numFmtId="0" fontId="0" fillId="0" borderId="17" xfId="0" applyFont="1" applyFill="1" applyBorder="1" applyAlignment="1">
      <alignment horizontal="right"/>
    </xf>
    <xf numFmtId="0" fontId="57" fillId="0" borderId="15" xfId="0" applyFont="1" applyBorder="1" applyAlignment="1">
      <alignment/>
    </xf>
    <xf numFmtId="174" fontId="57" fillId="0" borderId="18" xfId="0" applyNumberFormat="1" applyFont="1" applyBorder="1" applyAlignment="1">
      <alignment/>
    </xf>
    <xf numFmtId="174" fontId="57" fillId="0" borderId="19" xfId="0" applyNumberFormat="1" applyFont="1" applyBorder="1" applyAlignment="1">
      <alignment/>
    </xf>
    <xf numFmtId="172" fontId="57" fillId="0" borderId="20" xfId="0" applyNumberFormat="1" applyFont="1" applyBorder="1" applyAlignment="1">
      <alignment/>
    </xf>
    <xf numFmtId="174" fontId="58" fillId="0" borderId="18" xfId="0" applyNumberFormat="1" applyFont="1" applyBorder="1" applyAlignment="1">
      <alignment/>
    </xf>
    <xf numFmtId="174" fontId="58" fillId="0" borderId="19" xfId="0" applyNumberFormat="1" applyFont="1" applyBorder="1" applyAlignment="1">
      <alignment/>
    </xf>
    <xf numFmtId="172" fontId="58" fillId="0" borderId="20" xfId="0" applyNumberFormat="1" applyFont="1" applyBorder="1" applyAlignment="1">
      <alignment/>
    </xf>
    <xf numFmtId="164" fontId="57" fillId="35" borderId="18" xfId="59" applyNumberFormat="1" applyFont="1" applyFill="1" applyBorder="1" applyAlignment="1">
      <alignment horizontal="center"/>
    </xf>
    <xf numFmtId="44" fontId="57" fillId="35" borderId="19" xfId="44" applyFont="1" applyFill="1" applyBorder="1" applyAlignment="1">
      <alignment horizontal="center"/>
    </xf>
    <xf numFmtId="44" fontId="0" fillId="36" borderId="19" xfId="44" applyFont="1" applyFill="1" applyBorder="1" applyAlignment="1">
      <alignment horizontal="center"/>
    </xf>
    <xf numFmtId="0" fontId="5" fillId="0" borderId="0" xfId="0" applyFont="1" applyAlignment="1">
      <alignment horizontal="left" wrapText="1"/>
    </xf>
    <xf numFmtId="0" fontId="0" fillId="0" borderId="0" xfId="0" applyFont="1" applyAlignment="1">
      <alignment horizontal="left" wrapText="1"/>
    </xf>
    <xf numFmtId="173" fontId="59" fillId="33" borderId="0" xfId="0" applyNumberFormat="1" applyFont="1" applyFill="1" applyAlignment="1" quotePrefix="1">
      <alignment horizontal="center"/>
    </xf>
    <xf numFmtId="0" fontId="52" fillId="33" borderId="0" xfId="0" applyFont="1" applyFill="1" applyBorder="1" applyAlignment="1">
      <alignment horizontal="center"/>
    </xf>
    <xf numFmtId="0" fontId="0" fillId="0" borderId="0" xfId="0" applyAlignment="1">
      <alignment horizontal="left" wrapText="1"/>
    </xf>
    <xf numFmtId="0" fontId="4" fillId="0" borderId="0" xfId="0" applyFont="1" applyAlignment="1">
      <alignment horizontal="left" wrapText="1"/>
    </xf>
    <xf numFmtId="0" fontId="52" fillId="33" borderId="21" xfId="0" applyFont="1" applyFill="1" applyBorder="1" applyAlignment="1">
      <alignment horizontal="center" wrapText="1"/>
    </xf>
    <xf numFmtId="3" fontId="57" fillId="35" borderId="19" xfId="0" applyNumberFormat="1" applyFont="1" applyFill="1" applyBorder="1" applyAlignment="1">
      <alignment horizontal="center"/>
    </xf>
    <xf numFmtId="3" fontId="0" fillId="37" borderId="19" xfId="0" applyNumberFormat="1" applyFill="1" applyBorder="1" applyAlignment="1">
      <alignment horizontal="center"/>
    </xf>
    <xf numFmtId="164" fontId="0" fillId="34" borderId="18" xfId="0" applyNumberFormat="1" applyFill="1" applyBorder="1" applyAlignment="1">
      <alignment horizontal="center"/>
    </xf>
    <xf numFmtId="3" fontId="57" fillId="35" borderId="20" xfId="0" applyNumberFormat="1" applyFont="1" applyFill="1" applyBorder="1" applyAlignment="1">
      <alignment horizontal="center"/>
    </xf>
    <xf numFmtId="3" fontId="0" fillId="0" borderId="0" xfId="0" applyNumberFormat="1" applyAlignment="1">
      <alignment/>
    </xf>
    <xf numFmtId="3" fontId="0" fillId="38" borderId="20" xfId="0" applyNumberForma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9525</xdr:rowOff>
    </xdr:from>
    <xdr:to>
      <xdr:col>8</xdr:col>
      <xdr:colOff>466725</xdr:colOff>
      <xdr:row>3</xdr:row>
      <xdr:rowOff>142875</xdr:rowOff>
    </xdr:to>
    <xdr:pic>
      <xdr:nvPicPr>
        <xdr:cNvPr id="1" name="Picture 1"/>
        <xdr:cNvPicPr preferRelativeResize="1">
          <a:picLocks noChangeAspect="1"/>
        </xdr:cNvPicPr>
      </xdr:nvPicPr>
      <xdr:blipFill>
        <a:blip r:embed="rId1"/>
        <a:stretch>
          <a:fillRect/>
        </a:stretch>
      </xdr:blipFill>
      <xdr:spPr>
        <a:xfrm>
          <a:off x="4095750" y="9525"/>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47"/>
  <sheetViews>
    <sheetView tabSelected="1" zoomScalePageLayoutView="0" workbookViewId="0" topLeftCell="A1">
      <selection activeCell="Q27" sqref="Q27"/>
    </sheetView>
  </sheetViews>
  <sheetFormatPr defaultColWidth="9.140625" defaultRowHeight="12.75"/>
  <cols>
    <col min="5" max="5" width="9.7109375" style="0" bestFit="1" customWidth="1"/>
    <col min="8" max="8" width="9.7109375" style="0" bestFit="1" customWidth="1"/>
  </cols>
  <sheetData>
    <row r="2" ht="12.75">
      <c r="A2" s="12" t="s">
        <v>20</v>
      </c>
    </row>
    <row r="3" ht="12.75">
      <c r="A3" s="12" t="s">
        <v>16</v>
      </c>
    </row>
    <row r="5" ht="12.75">
      <c r="A5" s="2" t="s">
        <v>3</v>
      </c>
    </row>
    <row r="6" ht="12.75">
      <c r="A6" s="2" t="s">
        <v>4</v>
      </c>
    </row>
    <row r="7" spans="2:12" ht="12.75" customHeight="1">
      <c r="B7" s="11"/>
      <c r="C7" s="11"/>
      <c r="D7" s="11"/>
      <c r="E7" s="11"/>
      <c r="F7" s="11"/>
      <c r="G7" s="11"/>
      <c r="H7" s="11"/>
      <c r="I7" s="11"/>
      <c r="J7" s="11"/>
      <c r="K7" s="11"/>
      <c r="L7" s="11"/>
    </row>
    <row r="8" spans="1:12" ht="68.25" customHeight="1">
      <c r="A8" s="34" t="s">
        <v>18</v>
      </c>
      <c r="B8" s="34"/>
      <c r="C8" s="34"/>
      <c r="D8" s="34"/>
      <c r="E8" s="34"/>
      <c r="F8" s="34"/>
      <c r="G8" s="34"/>
      <c r="H8" s="34"/>
      <c r="I8" s="34"/>
      <c r="J8" s="11"/>
      <c r="K8" s="11"/>
      <c r="L8" s="11"/>
    </row>
    <row r="9" spans="1:12" ht="13.5" thickBot="1">
      <c r="A9" s="11"/>
      <c r="B9" s="11"/>
      <c r="C9" s="11"/>
      <c r="D9" s="11"/>
      <c r="E9" s="11"/>
      <c r="F9" s="11"/>
      <c r="G9" s="11"/>
      <c r="H9" s="11"/>
      <c r="I9" s="11"/>
      <c r="J9" s="11"/>
      <c r="K9" s="11"/>
      <c r="L9" s="11"/>
    </row>
    <row r="10" spans="1:8" ht="12.75">
      <c r="A10" s="39" t="s">
        <v>19</v>
      </c>
      <c r="B10" s="5" t="s">
        <v>0</v>
      </c>
      <c r="C10" s="8"/>
      <c r="D10" s="8"/>
      <c r="E10" s="8"/>
      <c r="F10" s="8"/>
      <c r="G10" s="8"/>
      <c r="H10" s="8"/>
    </row>
    <row r="11" spans="1:8" ht="12.75" customHeight="1">
      <c r="A11" s="39"/>
      <c r="B11" s="10" t="s">
        <v>1</v>
      </c>
      <c r="C11" s="36" t="s">
        <v>2</v>
      </c>
      <c r="D11" s="36"/>
      <c r="E11" s="36"/>
      <c r="F11" s="36"/>
      <c r="G11" s="36"/>
      <c r="H11" s="36"/>
    </row>
    <row r="12" spans="1:8" ht="13.5" customHeight="1" thickBot="1">
      <c r="A12" s="39"/>
      <c r="B12" s="6">
        <v>0.14</v>
      </c>
      <c r="C12" s="9">
        <v>0.13</v>
      </c>
      <c r="D12" s="7">
        <v>0.12</v>
      </c>
      <c r="E12" s="7">
        <v>0.11</v>
      </c>
      <c r="F12" s="7">
        <v>0.1</v>
      </c>
      <c r="G12" s="7">
        <v>0.09</v>
      </c>
      <c r="H12" s="7">
        <v>0.08</v>
      </c>
    </row>
    <row r="13" spans="1:8" ht="13.5" customHeight="1">
      <c r="A13" s="4" t="s">
        <v>17</v>
      </c>
      <c r="B13" s="35" t="s">
        <v>26</v>
      </c>
      <c r="C13" s="35"/>
      <c r="D13" s="35"/>
      <c r="E13" s="35"/>
      <c r="F13" s="35"/>
      <c r="G13" s="35"/>
      <c r="H13" s="35"/>
    </row>
    <row r="14" spans="1:8" ht="12.75">
      <c r="A14" s="3">
        <v>5</v>
      </c>
      <c r="B14" s="1">
        <f>$A14*(1-0.14)/(1-B$12)-$A14</f>
        <v>0</v>
      </c>
      <c r="C14" s="1">
        <f>$A14*(1-0.14)/(1-C$12)-$A14</f>
        <v>-0.05747126436781613</v>
      </c>
      <c r="D14" s="1">
        <f>$A14*(1-0.14)/(1-D$12)-$A14</f>
        <v>-0.1136363636363642</v>
      </c>
      <c r="E14" s="1">
        <f>$A14*(1-0.14)/(1-E$12)-$A14</f>
        <v>-0.16853932584269682</v>
      </c>
      <c r="F14" s="1">
        <f>$A14*(1-0.14)/(1-F$12)-$A14</f>
        <v>-0.22222222222222232</v>
      </c>
      <c r="G14" s="1">
        <f>$A14*(1-0.14)/(1-G$12)-$A14</f>
        <v>-0.2747252747252755</v>
      </c>
      <c r="H14" s="1">
        <f>$A14*(1-0.14)/(1-H$12)-$A14</f>
        <v>-0.32608695652173925</v>
      </c>
    </row>
    <row r="15" spans="1:8" ht="12.75">
      <c r="A15" s="3">
        <v>5.5</v>
      </c>
      <c r="B15" s="1">
        <f aca="true" t="shared" si="0" ref="B15:C24">$A15*(1-0.14)/(1-B$12)-$A15</f>
        <v>0</v>
      </c>
      <c r="C15" s="1">
        <f t="shared" si="0"/>
        <v>-0.06321839080459846</v>
      </c>
      <c r="D15" s="1">
        <f aca="true" t="shared" si="1" ref="D15:H24">$A15*(1-0.14)/(1-D$12)-$A15</f>
        <v>-0.1250000000000009</v>
      </c>
      <c r="E15" s="1">
        <f t="shared" si="1"/>
        <v>-0.1853932584269673</v>
      </c>
      <c r="F15" s="1">
        <f t="shared" si="1"/>
        <v>-0.24444444444444535</v>
      </c>
      <c r="G15" s="1">
        <f t="shared" si="1"/>
        <v>-0.3021978021978029</v>
      </c>
      <c r="H15" s="1">
        <f t="shared" si="1"/>
        <v>-0.35869565217391397</v>
      </c>
    </row>
    <row r="16" spans="1:8" ht="12.75">
      <c r="A16" s="3">
        <v>6</v>
      </c>
      <c r="B16" s="1">
        <f t="shared" si="0"/>
        <v>0</v>
      </c>
      <c r="C16" s="1">
        <f t="shared" si="0"/>
        <v>-0.068965517241379</v>
      </c>
      <c r="D16" s="1">
        <f t="shared" si="1"/>
        <v>-0.1363636363636358</v>
      </c>
      <c r="E16" s="1">
        <f t="shared" si="1"/>
        <v>-0.202247191011236</v>
      </c>
      <c r="F16" s="1">
        <f t="shared" si="1"/>
        <v>-0.2666666666666666</v>
      </c>
      <c r="G16" s="1">
        <f t="shared" si="1"/>
        <v>-0.3296703296703294</v>
      </c>
      <c r="H16" s="1">
        <f t="shared" si="1"/>
        <v>-0.3913043478260869</v>
      </c>
    </row>
    <row r="17" spans="1:8" ht="12.75">
      <c r="A17" s="3">
        <v>6.5</v>
      </c>
      <c r="B17" s="1">
        <f t="shared" si="0"/>
        <v>0</v>
      </c>
      <c r="C17" s="1">
        <f t="shared" si="0"/>
        <v>-0.07471264367816133</v>
      </c>
      <c r="D17" s="1">
        <f t="shared" si="1"/>
        <v>-0.14772727272727249</v>
      </c>
      <c r="E17" s="1">
        <f t="shared" si="1"/>
        <v>-0.2191011235955056</v>
      </c>
      <c r="F17" s="1">
        <f t="shared" si="1"/>
        <v>-0.28888888888888964</v>
      </c>
      <c r="G17" s="1">
        <f t="shared" si="1"/>
        <v>-0.35714285714285765</v>
      </c>
      <c r="H17" s="1">
        <f t="shared" si="1"/>
        <v>-0.42391304347826164</v>
      </c>
    </row>
    <row r="18" spans="1:8" ht="12.75">
      <c r="A18" s="3">
        <v>7</v>
      </c>
      <c r="B18" s="1">
        <f t="shared" si="0"/>
        <v>0</v>
      </c>
      <c r="C18" s="1">
        <f t="shared" si="0"/>
        <v>-0.08045977011494276</v>
      </c>
      <c r="D18" s="1">
        <f t="shared" si="1"/>
        <v>-0.15909090909090917</v>
      </c>
      <c r="E18" s="1">
        <f t="shared" si="1"/>
        <v>-0.23595505617977608</v>
      </c>
      <c r="F18" s="1">
        <f t="shared" si="1"/>
        <v>-0.3111111111111118</v>
      </c>
      <c r="G18" s="1">
        <f t="shared" si="1"/>
        <v>-0.384615384615385</v>
      </c>
      <c r="H18" s="1">
        <f t="shared" si="1"/>
        <v>-0.4565217391304355</v>
      </c>
    </row>
    <row r="19" spans="1:8" ht="12.75">
      <c r="A19" s="3">
        <v>7.5</v>
      </c>
      <c r="B19" s="1">
        <f t="shared" si="0"/>
        <v>0</v>
      </c>
      <c r="C19" s="1">
        <f t="shared" si="0"/>
        <v>-0.0862068965517242</v>
      </c>
      <c r="D19" s="1">
        <f t="shared" si="1"/>
        <v>-0.17045454545454497</v>
      </c>
      <c r="E19" s="1">
        <f t="shared" si="1"/>
        <v>-0.2528089887640448</v>
      </c>
      <c r="F19" s="1">
        <f t="shared" si="1"/>
        <v>-0.33333333333333304</v>
      </c>
      <c r="G19" s="1">
        <f t="shared" si="1"/>
        <v>-0.4120879120879124</v>
      </c>
      <c r="H19" s="1">
        <f t="shared" si="1"/>
        <v>-0.4891304347826084</v>
      </c>
    </row>
    <row r="20" spans="1:8" ht="12.75">
      <c r="A20" s="3">
        <v>8</v>
      </c>
      <c r="B20" s="1">
        <f t="shared" si="0"/>
        <v>0</v>
      </c>
      <c r="C20" s="1">
        <f t="shared" si="0"/>
        <v>-0.09195402298850563</v>
      </c>
      <c r="D20" s="1">
        <f t="shared" si="1"/>
        <v>-0.18181818181818166</v>
      </c>
      <c r="E20" s="1">
        <f t="shared" si="1"/>
        <v>-0.26966292134831527</v>
      </c>
      <c r="F20" s="1">
        <f t="shared" si="1"/>
        <v>-0.35555555555555607</v>
      </c>
      <c r="G20" s="1">
        <f t="shared" si="1"/>
        <v>-0.4395604395604398</v>
      </c>
      <c r="H20" s="1">
        <f t="shared" si="1"/>
        <v>-0.5217391304347831</v>
      </c>
    </row>
    <row r="21" spans="1:8" ht="12.75">
      <c r="A21" s="3">
        <v>8.5</v>
      </c>
      <c r="B21" s="1">
        <f t="shared" si="0"/>
        <v>0</v>
      </c>
      <c r="C21" s="1">
        <f t="shared" si="0"/>
        <v>-0.09770114942528707</v>
      </c>
      <c r="D21" s="1">
        <f t="shared" si="1"/>
        <v>-0.19318181818181834</v>
      </c>
      <c r="E21" s="1">
        <f t="shared" si="1"/>
        <v>-0.28651685393258397</v>
      </c>
      <c r="F21" s="1">
        <f t="shared" si="1"/>
        <v>-0.3777777777777782</v>
      </c>
      <c r="G21" s="1">
        <f t="shared" si="1"/>
        <v>-0.46703296703296715</v>
      </c>
      <c r="H21" s="1">
        <f t="shared" si="1"/>
        <v>-0.554347826086957</v>
      </c>
    </row>
    <row r="22" spans="1:8" ht="12.75">
      <c r="A22" s="3">
        <v>9</v>
      </c>
      <c r="B22" s="1">
        <f t="shared" si="0"/>
        <v>0</v>
      </c>
      <c r="C22" s="1">
        <f t="shared" si="0"/>
        <v>-0.1034482758620694</v>
      </c>
      <c r="D22" s="1">
        <f t="shared" si="1"/>
        <v>-0.20454545454545503</v>
      </c>
      <c r="E22" s="1">
        <f t="shared" si="1"/>
        <v>-0.30337078651685445</v>
      </c>
      <c r="F22" s="1">
        <f t="shared" si="1"/>
        <v>-0.40000000000000036</v>
      </c>
      <c r="G22" s="1">
        <f t="shared" si="1"/>
        <v>-0.4945054945054945</v>
      </c>
      <c r="H22" s="1">
        <f t="shared" si="1"/>
        <v>-0.5869565217391308</v>
      </c>
    </row>
    <row r="23" spans="1:8" ht="12.75">
      <c r="A23" s="3">
        <v>9.5</v>
      </c>
      <c r="B23" s="1">
        <f t="shared" si="0"/>
        <v>0</v>
      </c>
      <c r="C23" s="1">
        <f t="shared" si="0"/>
        <v>-0.10919540229884994</v>
      </c>
      <c r="D23" s="1">
        <f t="shared" si="1"/>
        <v>-0.21590909090909172</v>
      </c>
      <c r="E23" s="1">
        <f t="shared" si="1"/>
        <v>-0.32022471910112316</v>
      </c>
      <c r="F23" s="1">
        <f t="shared" si="1"/>
        <v>-0.4222222222222225</v>
      </c>
      <c r="G23" s="1">
        <f t="shared" si="1"/>
        <v>-0.5219780219780219</v>
      </c>
      <c r="H23" s="1">
        <f t="shared" si="1"/>
        <v>-0.6195652173913047</v>
      </c>
    </row>
    <row r="24" spans="1:8" ht="12.75">
      <c r="A24" s="3">
        <v>10</v>
      </c>
      <c r="B24" s="1">
        <f t="shared" si="0"/>
        <v>0</v>
      </c>
      <c r="C24" s="1">
        <f t="shared" si="0"/>
        <v>-0.11494252873563227</v>
      </c>
      <c r="D24" s="1">
        <f t="shared" si="1"/>
        <v>-0.2272727272727284</v>
      </c>
      <c r="E24" s="1">
        <f t="shared" si="1"/>
        <v>-0.33707865168539364</v>
      </c>
      <c r="F24" s="1">
        <f t="shared" si="1"/>
        <v>-0.44444444444444464</v>
      </c>
      <c r="G24" s="1">
        <f t="shared" si="1"/>
        <v>-0.549450549450551</v>
      </c>
      <c r="H24" s="1">
        <f t="shared" si="1"/>
        <v>-0.6521739130434785</v>
      </c>
    </row>
    <row r="26" spans="1:8" ht="12.75">
      <c r="A26" s="34" t="s">
        <v>25</v>
      </c>
      <c r="B26" s="37"/>
      <c r="C26" s="37"/>
      <c r="D26" s="37"/>
      <c r="E26" s="37"/>
      <c r="F26" s="37"/>
      <c r="G26" s="37"/>
      <c r="H26" s="37"/>
    </row>
    <row r="27" spans="1:8" ht="12.75">
      <c r="A27" s="37"/>
      <c r="B27" s="37"/>
      <c r="C27" s="37"/>
      <c r="D27" s="37"/>
      <c r="E27" s="37"/>
      <c r="F27" s="37"/>
      <c r="G27" s="37"/>
      <c r="H27" s="37"/>
    </row>
    <row r="28" spans="1:8" ht="12.75">
      <c r="A28" s="37"/>
      <c r="B28" s="37"/>
      <c r="C28" s="37"/>
      <c r="D28" s="37"/>
      <c r="E28" s="37"/>
      <c r="F28" s="37"/>
      <c r="G28" s="37"/>
      <c r="H28" s="37"/>
    </row>
    <row r="29" spans="1:8" ht="12.75">
      <c r="A29" s="37"/>
      <c r="B29" s="37"/>
      <c r="C29" s="37"/>
      <c r="D29" s="37"/>
      <c r="E29" s="37"/>
      <c r="F29" s="37"/>
      <c r="G29" s="37"/>
      <c r="H29" s="37"/>
    </row>
    <row r="30" spans="1:13" ht="12.75">
      <c r="A30" s="37"/>
      <c r="B30" s="37"/>
      <c r="C30" s="37"/>
      <c r="D30" s="37"/>
      <c r="E30" s="37"/>
      <c r="F30" s="37"/>
      <c r="G30" s="37"/>
      <c r="H30" s="37"/>
      <c r="M30" s="2"/>
    </row>
    <row r="32" spans="1:8" ht="15">
      <c r="A32" s="13" t="s">
        <v>5</v>
      </c>
      <c r="B32" s="13"/>
      <c r="C32" s="38" t="s">
        <v>6</v>
      </c>
      <c r="D32" s="38"/>
      <c r="E32" s="38"/>
      <c r="F32" s="38"/>
      <c r="G32" s="38"/>
      <c r="H32" s="38"/>
    </row>
    <row r="33" spans="3:8" ht="12.75">
      <c r="C33" s="38"/>
      <c r="D33" s="38"/>
      <c r="E33" s="38"/>
      <c r="F33" s="38"/>
      <c r="G33" s="38"/>
      <c r="H33" s="38"/>
    </row>
    <row r="34" ht="12.75">
      <c r="C34" s="14" t="s">
        <v>15</v>
      </c>
    </row>
    <row r="35" spans="5:7" ht="13.5" thickBot="1">
      <c r="E35" s="20" t="s">
        <v>11</v>
      </c>
      <c r="G35" s="18" t="s">
        <v>10</v>
      </c>
    </row>
    <row r="36" spans="1:8" ht="12.75">
      <c r="A36" s="15" t="s">
        <v>7</v>
      </c>
      <c r="B36" s="16"/>
      <c r="C36" s="16"/>
      <c r="D36" s="16"/>
      <c r="E36" s="30">
        <v>12</v>
      </c>
      <c r="G36" s="42"/>
      <c r="H36" s="2" t="s">
        <v>12</v>
      </c>
    </row>
    <row r="37" spans="1:7" ht="12.75">
      <c r="A37" s="15" t="s">
        <v>21</v>
      </c>
      <c r="B37" s="16"/>
      <c r="C37" s="16"/>
      <c r="D37" s="16"/>
      <c r="E37" s="31">
        <v>6.5</v>
      </c>
      <c r="G37" s="32"/>
    </row>
    <row r="38" spans="1:7" ht="12.75">
      <c r="A38" s="15" t="s">
        <v>23</v>
      </c>
      <c r="B38" s="16"/>
      <c r="C38" s="16"/>
      <c r="D38" s="16"/>
      <c r="E38" s="40">
        <v>5000</v>
      </c>
      <c r="G38" s="41"/>
    </row>
    <row r="39" spans="1:7" ht="13.5" thickBot="1">
      <c r="A39" s="15" t="s">
        <v>8</v>
      </c>
      <c r="B39" s="16"/>
      <c r="C39" s="16"/>
      <c r="D39" s="16"/>
      <c r="E39" s="43">
        <v>400</v>
      </c>
      <c r="F39" s="44"/>
      <c r="G39" s="45"/>
    </row>
    <row r="40" spans="5:7" ht="12.75">
      <c r="E40" s="23"/>
      <c r="G40" s="19"/>
    </row>
    <row r="41" spans="1:7" ht="15.75" thickBot="1">
      <c r="A41" s="13" t="s">
        <v>9</v>
      </c>
      <c r="E41" s="23"/>
      <c r="G41" s="19"/>
    </row>
    <row r="42" spans="1:7" ht="12.75">
      <c r="A42" s="17"/>
      <c r="B42" s="16"/>
      <c r="C42" s="16"/>
      <c r="D42" s="21" t="s">
        <v>22</v>
      </c>
      <c r="E42" s="24">
        <f>E37*(1-0.14)/(1-E36/100)-E37</f>
        <v>-0.14772727272727249</v>
      </c>
      <c r="G42" s="27">
        <f>G37*(1-0.14)/(1-G36/100)-G37</f>
        <v>0</v>
      </c>
    </row>
    <row r="43" spans="1:7" ht="12.75">
      <c r="A43" s="17"/>
      <c r="B43" s="16"/>
      <c r="C43" s="16"/>
      <c r="D43" s="22" t="s">
        <v>14</v>
      </c>
      <c r="E43" s="25">
        <f>E42*E38/100</f>
        <v>-7.386363636363623</v>
      </c>
      <c r="G43" s="28">
        <f>G42*G38/100</f>
        <v>0</v>
      </c>
    </row>
    <row r="44" spans="1:7" ht="13.5" thickBot="1">
      <c r="A44" s="17"/>
      <c r="B44" s="16"/>
      <c r="C44" s="16"/>
      <c r="D44" s="22" t="s">
        <v>13</v>
      </c>
      <c r="E44" s="26">
        <f>E43*E39</f>
        <v>-2954.5454545454495</v>
      </c>
      <c r="G44" s="29">
        <f>G43*G39</f>
        <v>0</v>
      </c>
    </row>
    <row r="46" spans="1:9" ht="12.75">
      <c r="A46" s="33" t="s">
        <v>24</v>
      </c>
      <c r="B46" s="33"/>
      <c r="C46" s="33"/>
      <c r="D46" s="33"/>
      <c r="E46" s="33"/>
      <c r="F46" s="33"/>
      <c r="G46" s="33"/>
      <c r="H46" s="33"/>
      <c r="I46" s="33"/>
    </row>
    <row r="47" spans="1:9" ht="12.75">
      <c r="A47" s="33"/>
      <c r="B47" s="33"/>
      <c r="C47" s="33"/>
      <c r="D47" s="33"/>
      <c r="E47" s="33"/>
      <c r="F47" s="33"/>
      <c r="G47" s="33"/>
      <c r="H47" s="33"/>
      <c r="I47" s="33"/>
    </row>
  </sheetData>
  <sheetProtection/>
  <mergeCells count="7">
    <mergeCell ref="A46:I47"/>
    <mergeCell ref="A8:I8"/>
    <mergeCell ref="B13:H13"/>
    <mergeCell ref="C11:H11"/>
    <mergeCell ref="A26:H30"/>
    <mergeCell ref="C32:H33"/>
    <mergeCell ref="A10:A12"/>
  </mergeCells>
  <conditionalFormatting sqref="B14:B24">
    <cfRule type="colorScale" priority="1" dxfId="0">
      <colorScale>
        <cfvo type="min" val="0"/>
        <cfvo type="percentile" val="50"/>
        <cfvo type="max"/>
        <color rgb="FFF8696B"/>
        <color rgb="FFFFEB84"/>
        <color rgb="FF63BE7B"/>
      </colorScale>
    </cfRule>
  </conditionalFormatting>
  <conditionalFormatting sqref="C14:H24">
    <cfRule type="colorScale" priority="7" dxfId="0">
      <colorScale>
        <cfvo type="min" val="0"/>
        <cfvo type="percentile" val="50"/>
        <cfvo type="max"/>
        <color rgb="FFF8696B"/>
        <color rgb="FFFFEB84"/>
        <color rgb="FF63BE7B"/>
      </colorScale>
    </cfRule>
  </conditionalFormatting>
  <printOptions/>
  <pageMargins left="1" right="1" top="0.75" bottom="0.9"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Calvin Trostle</dc:creator>
  <cp:keywords/>
  <dc:description/>
  <cp:lastModifiedBy>Beth Trostle</cp:lastModifiedBy>
  <cp:lastPrinted>2016-06-22T12:53:56Z</cp:lastPrinted>
  <dcterms:created xsi:type="dcterms:W3CDTF">2010-02-14T23:17:47Z</dcterms:created>
  <dcterms:modified xsi:type="dcterms:W3CDTF">2016-06-22T14:32:27Z</dcterms:modified>
  <cp:category/>
  <cp:version/>
  <cp:contentType/>
  <cp:contentStatus/>
</cp:coreProperties>
</file>